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enwilsonchung/Documents/kienvinhchung.github.io/images/project_B_ibm_c2_excel/excel_files/"/>
    </mc:Choice>
  </mc:AlternateContent>
  <xr:revisionPtr revIDLastSave="0" documentId="13_ncr:1_{96011858-3509-9B4C-B216-17DE67BDE90F}" xr6:coauthVersionLast="47" xr6:coauthVersionMax="47" xr10:uidLastSave="{00000000-0000-0000-0000-000000000000}"/>
  <bookViews>
    <workbookView xWindow="14780" yWindow="-21100" windowWidth="38400" windowHeight="21100" xr2:uid="{00000000-000D-0000-FFFF-FFFF00000000}"/>
  </bookViews>
  <sheets>
    <sheet name="data" sheetId="1" r:id="rId1"/>
    <sheet name="pivot1" sheetId="3" r:id="rId2"/>
    <sheet name="pivot2" sheetId="4" r:id="rId3"/>
    <sheet name="pivot3" sheetId="5" r:id="rId4"/>
    <sheet name="pivot4" sheetId="6" r:id="rId5"/>
  </sheets>
  <definedNames>
    <definedName name="_xlnm._FilterDatabase" localSheetId="0" hidden="1">data!$A$1:$C$7</definedName>
  </definedNames>
  <calcPr calcId="191028"/>
  <pivotCaches>
    <pivotCache cacheId="1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K3" i="1"/>
  <c r="K4" i="1"/>
  <c r="K5" i="1"/>
  <c r="K6" i="1"/>
  <c r="J3" i="1"/>
  <c r="J4" i="1"/>
  <c r="J5" i="1"/>
  <c r="J6" i="1"/>
  <c r="K2" i="1"/>
  <c r="F5" i="1"/>
  <c r="F6" i="1"/>
  <c r="F4" i="1"/>
  <c r="F3" i="1"/>
  <c r="F2" i="1"/>
</calcChain>
</file>

<file path=xl/sharedStrings.xml><?xml version="1.0" encoding="utf-8"?>
<sst xmlns="http://schemas.openxmlformats.org/spreadsheetml/2006/main" count="306" uniqueCount="49">
  <si>
    <t>Department</t>
  </si>
  <si>
    <t>Equipment Class</t>
  </si>
  <si>
    <t>Equipment Count</t>
  </si>
  <si>
    <t>Board of Elections</t>
  </si>
  <si>
    <t>Van</t>
  </si>
  <si>
    <t>Off Road Vehicle Equipment</t>
  </si>
  <si>
    <t>Circuit Court</t>
  </si>
  <si>
    <t>SUV</t>
  </si>
  <si>
    <t>Community Engagement Cluster</t>
  </si>
  <si>
    <t>Pick Up Trucks</t>
  </si>
  <si>
    <t>Community Use of Public Facilities</t>
  </si>
  <si>
    <t>Sedan</t>
  </si>
  <si>
    <t>Consumer Protection</t>
  </si>
  <si>
    <t>Correction and Rehabilitation</t>
  </si>
  <si>
    <t>Public Safety Sedan</t>
  </si>
  <si>
    <t>Public Safety SUV</t>
  </si>
  <si>
    <t>CUV</t>
  </si>
  <si>
    <t>County Executives Office</t>
  </si>
  <si>
    <t>Economic Development</t>
  </si>
  <si>
    <t>Environmental Protection</t>
  </si>
  <si>
    <t>Medium Duty</t>
  </si>
  <si>
    <t xml:space="preserve">Finance </t>
  </si>
  <si>
    <t>Fire and Rescue</t>
  </si>
  <si>
    <t>Public Safety Pick Up Trucks</t>
  </si>
  <si>
    <t>Public Safety Van</t>
  </si>
  <si>
    <t>Public Safety CUV</t>
  </si>
  <si>
    <t>Public Safety Heavy Duty</t>
  </si>
  <si>
    <t>Heavy Duty</t>
  </si>
  <si>
    <t>Transit Bus</t>
  </si>
  <si>
    <t>General Services</t>
  </si>
  <si>
    <t>Health and Human Services</t>
  </si>
  <si>
    <t>Result</t>
  </si>
  <si>
    <t>SUM</t>
  </si>
  <si>
    <t>=SUM(Table1[Equipment Count])</t>
  </si>
  <si>
    <t>AVERAGE</t>
  </si>
  <si>
    <t>=AVERAGE(Table1[Equipment Count])</t>
  </si>
  <si>
    <t>MAX</t>
  </si>
  <si>
    <t>=MAX(Table1[Equipment Count])</t>
  </si>
  <si>
    <t>MIN</t>
  </si>
  <si>
    <t>=MIN(Table1[Equipment Count])</t>
  </si>
  <si>
    <t>COUNT</t>
  </si>
  <si>
    <t>=COUNT(Table1[Equipment Count])</t>
  </si>
  <si>
    <t>Row Labels</t>
  </si>
  <si>
    <t>Grand Total</t>
  </si>
  <si>
    <t>Sum of Equipment Count</t>
  </si>
  <si>
    <t>Function on 'Equipment Count'</t>
  </si>
  <si>
    <t>Formula Used</t>
  </si>
  <si>
    <t>Finance</t>
  </si>
  <si>
    <t>=VLOOKUP(value, Table1, col_index, FALSE)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</si>
</sst>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444444"/>
      <name val="Calibr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1" fontId="16" fillId="0" borderId="0" xfId="0" applyNumberFormat="1" applyFon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2" fontId="18" fillId="0" borderId="0" xfId="0" quotePrefix="1" applyNumberFormat="1" applyFont="1" applyAlignment="1">
      <alignment horizontal="left" vertical="center"/>
    </xf>
    <xf numFmtId="0" fontId="18" fillId="0" borderId="0" xfId="0" quotePrefix="1" applyFont="1" applyAlignment="1">
      <alignment horizontal="left" vertical="center"/>
    </xf>
    <xf numFmtId="0" fontId="0" fillId="0" borderId="0" xfId="0" applyAlignment="1">
      <alignment horizontal="left" indent="1"/>
    </xf>
    <xf numFmtId="0" fontId="0" fillId="33" borderId="10" xfId="0" applyFill="1" applyBorder="1"/>
    <xf numFmtId="0" fontId="0" fillId="0" borderId="10" xfId="0" applyBorder="1"/>
    <xf numFmtId="0" fontId="13" fillId="34" borderId="0" xfId="0" applyFont="1" applyFill="1"/>
    <xf numFmtId="0" fontId="1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44444"/>
        <name val="Calibri"/>
        <family val="2"/>
        <charset val="1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63.621664467595" createdVersion="8" refreshedVersion="8" minRefreshableVersion="3" recordCount="53" xr:uid="{31BD29D3-36F4-D440-A170-C87EB0DC8C52}">
  <cacheSource type="worksheet">
    <worksheetSource name="Table1"/>
  </cacheSource>
  <cacheFields count="3">
    <cacheField name="Department" numFmtId="0">
      <sharedItems count="13">
        <s v="Board of Elections"/>
        <s v="Circuit Court"/>
        <s v="Community Engagement Cluster"/>
        <s v="Community Use of Public Facilities"/>
        <s v="Consumer Protection"/>
        <s v="Correction and Rehabilitation"/>
        <s v="County Executives Office"/>
        <s v="Economic Development"/>
        <s v="Environmental Protection"/>
        <s v="Finance "/>
        <s v="Fire and Rescue"/>
        <s v="General Services"/>
        <s v="Health and Human Services"/>
      </sharedItems>
    </cacheField>
    <cacheField name="Equipment Class" numFmtId="0">
      <sharedItems count="15">
        <s v="Van"/>
        <s v="Off Road Vehicle Equipment"/>
        <s v="SUV"/>
        <s v="Pick Up Trucks"/>
        <s v="Sedan"/>
        <s v="Public Safety Sedan"/>
        <s v="Public Safety SUV"/>
        <s v="CUV"/>
        <s v="Medium Duty"/>
        <s v="Public Safety Pick Up Trucks"/>
        <s v="Public Safety Van"/>
        <s v="Public Safety CUV"/>
        <s v="Public Safety Heavy Duty"/>
        <s v="Heavy Duty"/>
        <s v="Transit Bus"/>
      </sharedItems>
    </cacheField>
    <cacheField name="Equipment Count" numFmtId="1">
      <sharedItems containsSemiMixedTypes="0" containsString="0" containsNumber="1" containsInteger="1" minValue="1" maxValue="75" count="21">
        <n v="1"/>
        <n v="2"/>
        <n v="8"/>
        <n v="7"/>
        <n v="3"/>
        <n v="10"/>
        <n v="18"/>
        <n v="15"/>
        <n v="33"/>
        <n v="27"/>
        <n v="12"/>
        <n v="11"/>
        <n v="6"/>
        <n v="4"/>
        <n v="21"/>
        <n v="45"/>
        <n v="31"/>
        <n v="42"/>
        <n v="5"/>
        <n v="48"/>
        <n v="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x v="0"/>
    <x v="0"/>
    <x v="0"/>
  </r>
  <r>
    <x v="0"/>
    <x v="1"/>
    <x v="1"/>
  </r>
  <r>
    <x v="1"/>
    <x v="2"/>
    <x v="0"/>
  </r>
  <r>
    <x v="2"/>
    <x v="3"/>
    <x v="2"/>
  </r>
  <r>
    <x v="2"/>
    <x v="1"/>
    <x v="3"/>
  </r>
  <r>
    <x v="2"/>
    <x v="2"/>
    <x v="1"/>
  </r>
  <r>
    <x v="3"/>
    <x v="4"/>
    <x v="0"/>
  </r>
  <r>
    <x v="4"/>
    <x v="4"/>
    <x v="0"/>
  </r>
  <r>
    <x v="5"/>
    <x v="1"/>
    <x v="4"/>
  </r>
  <r>
    <x v="5"/>
    <x v="5"/>
    <x v="0"/>
  </r>
  <r>
    <x v="5"/>
    <x v="6"/>
    <x v="1"/>
  </r>
  <r>
    <x v="5"/>
    <x v="2"/>
    <x v="4"/>
  </r>
  <r>
    <x v="5"/>
    <x v="3"/>
    <x v="0"/>
  </r>
  <r>
    <x v="5"/>
    <x v="0"/>
    <x v="2"/>
  </r>
  <r>
    <x v="5"/>
    <x v="4"/>
    <x v="5"/>
  </r>
  <r>
    <x v="5"/>
    <x v="7"/>
    <x v="0"/>
  </r>
  <r>
    <x v="6"/>
    <x v="4"/>
    <x v="1"/>
  </r>
  <r>
    <x v="6"/>
    <x v="6"/>
    <x v="4"/>
  </r>
  <r>
    <x v="7"/>
    <x v="2"/>
    <x v="0"/>
  </r>
  <r>
    <x v="8"/>
    <x v="2"/>
    <x v="6"/>
  </r>
  <r>
    <x v="8"/>
    <x v="4"/>
    <x v="7"/>
  </r>
  <r>
    <x v="8"/>
    <x v="0"/>
    <x v="4"/>
  </r>
  <r>
    <x v="8"/>
    <x v="7"/>
    <x v="0"/>
  </r>
  <r>
    <x v="8"/>
    <x v="8"/>
    <x v="1"/>
  </r>
  <r>
    <x v="8"/>
    <x v="3"/>
    <x v="8"/>
  </r>
  <r>
    <x v="9"/>
    <x v="4"/>
    <x v="4"/>
  </r>
  <r>
    <x v="10"/>
    <x v="6"/>
    <x v="9"/>
  </r>
  <r>
    <x v="10"/>
    <x v="9"/>
    <x v="10"/>
  </r>
  <r>
    <x v="10"/>
    <x v="5"/>
    <x v="6"/>
  </r>
  <r>
    <x v="10"/>
    <x v="10"/>
    <x v="11"/>
  </r>
  <r>
    <x v="10"/>
    <x v="2"/>
    <x v="12"/>
  </r>
  <r>
    <x v="10"/>
    <x v="0"/>
    <x v="13"/>
  </r>
  <r>
    <x v="10"/>
    <x v="1"/>
    <x v="1"/>
  </r>
  <r>
    <x v="10"/>
    <x v="3"/>
    <x v="10"/>
  </r>
  <r>
    <x v="10"/>
    <x v="4"/>
    <x v="0"/>
  </r>
  <r>
    <x v="10"/>
    <x v="11"/>
    <x v="13"/>
  </r>
  <r>
    <x v="10"/>
    <x v="12"/>
    <x v="0"/>
  </r>
  <r>
    <x v="10"/>
    <x v="13"/>
    <x v="0"/>
  </r>
  <r>
    <x v="10"/>
    <x v="14"/>
    <x v="0"/>
  </r>
  <r>
    <x v="11"/>
    <x v="10"/>
    <x v="0"/>
  </r>
  <r>
    <x v="11"/>
    <x v="2"/>
    <x v="14"/>
  </r>
  <r>
    <x v="11"/>
    <x v="12"/>
    <x v="0"/>
  </r>
  <r>
    <x v="11"/>
    <x v="1"/>
    <x v="15"/>
  </r>
  <r>
    <x v="11"/>
    <x v="4"/>
    <x v="16"/>
  </r>
  <r>
    <x v="11"/>
    <x v="8"/>
    <x v="4"/>
  </r>
  <r>
    <x v="11"/>
    <x v="0"/>
    <x v="17"/>
  </r>
  <r>
    <x v="11"/>
    <x v="7"/>
    <x v="18"/>
  </r>
  <r>
    <x v="11"/>
    <x v="13"/>
    <x v="18"/>
  </r>
  <r>
    <x v="11"/>
    <x v="3"/>
    <x v="19"/>
  </r>
  <r>
    <x v="12"/>
    <x v="7"/>
    <x v="18"/>
  </r>
  <r>
    <x v="12"/>
    <x v="0"/>
    <x v="7"/>
  </r>
  <r>
    <x v="12"/>
    <x v="6"/>
    <x v="0"/>
  </r>
  <r>
    <x v="12"/>
    <x v="4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9AC37A-2550-0943-93BA-4091B88465DF}" name="PivotTable2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/>
  <pivotFields count="3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>
      <items count="16">
        <item x="7"/>
        <item x="13"/>
        <item x="8"/>
        <item x="1"/>
        <item x="3"/>
        <item x="11"/>
        <item x="12"/>
        <item x="9"/>
        <item x="5"/>
        <item x="6"/>
        <item x="10"/>
        <item x="4"/>
        <item x="2"/>
        <item x="14"/>
        <item x="0"/>
        <item t="default"/>
      </items>
    </pivotField>
    <pivotField dataField="1" numFmtId="1" showAll="0">
      <items count="22">
        <item x="0"/>
        <item x="1"/>
        <item x="4"/>
        <item x="13"/>
        <item x="18"/>
        <item x="12"/>
        <item x="3"/>
        <item x="2"/>
        <item x="5"/>
        <item x="11"/>
        <item x="10"/>
        <item x="7"/>
        <item x="6"/>
        <item x="14"/>
        <item x="9"/>
        <item x="16"/>
        <item x="8"/>
        <item x="17"/>
        <item x="15"/>
        <item x="19"/>
        <item x="20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Equipment C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B36310-515F-0F47-9BE9-D1C07F42A5D6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9" firstHeaderRow="1" firstDataRow="1" firstDataCol="1"/>
  <pivotFields count="3">
    <pivotField showAll="0"/>
    <pivotField axis="axisRow" showAll="0">
      <items count="16">
        <item x="7"/>
        <item x="13"/>
        <item x="8"/>
        <item x="1"/>
        <item x="3"/>
        <item x="11"/>
        <item x="12"/>
        <item x="9"/>
        <item x="5"/>
        <item x="6"/>
        <item x="10"/>
        <item x="4"/>
        <item x="2"/>
        <item x="14"/>
        <item x="0"/>
        <item t="default"/>
      </items>
    </pivotField>
    <pivotField dataField="1" numFmtId="1" showAll="0">
      <items count="22">
        <item x="0"/>
        <item x="1"/>
        <item x="4"/>
        <item x="13"/>
        <item x="18"/>
        <item x="12"/>
        <item x="3"/>
        <item x="2"/>
        <item x="5"/>
        <item x="11"/>
        <item x="10"/>
        <item x="7"/>
        <item x="6"/>
        <item x="14"/>
        <item x="9"/>
        <item x="16"/>
        <item x="8"/>
        <item x="17"/>
        <item x="15"/>
        <item x="19"/>
        <item x="2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Equipment C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A4DEEF-6850-0D4E-BA2D-4D2431E7753D}" name="PivotTable2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0" firstHeaderRow="1" firstDataRow="1" firstDataCol="1"/>
  <pivotFields count="3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6">
        <item x="7"/>
        <item x="13"/>
        <item x="8"/>
        <item x="1"/>
        <item x="3"/>
        <item x="11"/>
        <item x="12"/>
        <item x="9"/>
        <item x="5"/>
        <item x="6"/>
        <item x="10"/>
        <item x="4"/>
        <item x="2"/>
        <item x="14"/>
        <item x="0"/>
        <item t="default"/>
      </items>
    </pivotField>
    <pivotField dataField="1" numFmtId="1" showAll="0">
      <items count="22">
        <item x="0"/>
        <item x="1"/>
        <item x="4"/>
        <item x="13"/>
        <item x="18"/>
        <item x="12"/>
        <item x="3"/>
        <item x="2"/>
        <item x="5"/>
        <item x="11"/>
        <item x="10"/>
        <item x="7"/>
        <item x="6"/>
        <item x="14"/>
        <item x="9"/>
        <item x="16"/>
        <item x="8"/>
        <item x="17"/>
        <item x="15"/>
        <item x="19"/>
        <item x="20"/>
        <item t="default"/>
      </items>
    </pivotField>
  </pivotFields>
  <rowFields count="2">
    <field x="0"/>
    <field x="1"/>
  </rowFields>
  <rowItems count="67">
    <i>
      <x/>
    </i>
    <i r="1">
      <x v="3"/>
    </i>
    <i r="1">
      <x v="14"/>
    </i>
    <i>
      <x v="1"/>
    </i>
    <i r="1">
      <x v="12"/>
    </i>
    <i>
      <x v="2"/>
    </i>
    <i r="1">
      <x v="3"/>
    </i>
    <i r="1">
      <x v="4"/>
    </i>
    <i r="1">
      <x v="12"/>
    </i>
    <i>
      <x v="3"/>
    </i>
    <i r="1">
      <x v="11"/>
    </i>
    <i>
      <x v="4"/>
    </i>
    <i r="1">
      <x v="11"/>
    </i>
    <i>
      <x v="5"/>
    </i>
    <i r="1">
      <x/>
    </i>
    <i r="1">
      <x v="3"/>
    </i>
    <i r="1">
      <x v="4"/>
    </i>
    <i r="1">
      <x v="8"/>
    </i>
    <i r="1">
      <x v="9"/>
    </i>
    <i r="1">
      <x v="11"/>
    </i>
    <i r="1">
      <x v="12"/>
    </i>
    <i r="1">
      <x v="14"/>
    </i>
    <i>
      <x v="6"/>
    </i>
    <i r="1">
      <x v="9"/>
    </i>
    <i r="1">
      <x v="11"/>
    </i>
    <i>
      <x v="7"/>
    </i>
    <i r="1">
      <x v="12"/>
    </i>
    <i>
      <x v="8"/>
    </i>
    <i r="1">
      <x/>
    </i>
    <i r="1">
      <x v="2"/>
    </i>
    <i r="1">
      <x v="4"/>
    </i>
    <i r="1">
      <x v="11"/>
    </i>
    <i r="1">
      <x v="12"/>
    </i>
    <i r="1">
      <x v="14"/>
    </i>
    <i>
      <x v="9"/>
    </i>
    <i r="1">
      <x v="11"/>
    </i>
    <i>
      <x v="10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1"/>
    </i>
    <i r="1">
      <x v="12"/>
    </i>
    <i r="1">
      <x v="14"/>
    </i>
    <i>
      <x v="12"/>
    </i>
    <i r="1">
      <x/>
    </i>
    <i r="1">
      <x v="9"/>
    </i>
    <i r="1">
      <x v="11"/>
    </i>
    <i r="1">
      <x v="14"/>
    </i>
    <i t="grand">
      <x/>
    </i>
  </rowItems>
  <colItems count="1">
    <i/>
  </colItems>
  <dataFields count="1">
    <dataField name="Sum of Equipment C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446665-FC76-654E-AA5F-7C753DA12BA0}" name="PivotTable3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2" firstHeaderRow="1" firstDataRow="1" firstDataCol="1"/>
  <pivotFields count="3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6">
        <item x="7"/>
        <item x="13"/>
        <item x="8"/>
        <item x="1"/>
        <item x="3"/>
        <item x="11"/>
        <item x="12"/>
        <item x="9"/>
        <item x="5"/>
        <item x="6"/>
        <item x="10"/>
        <item x="4"/>
        <item x="2"/>
        <item x="14"/>
        <item x="0"/>
        <item t="default"/>
      </items>
    </pivotField>
    <pivotField dataField="1" numFmtId="1" showAll="0">
      <items count="22">
        <item x="0"/>
        <item x="1"/>
        <item x="4"/>
        <item x="13"/>
        <item x="18"/>
        <item x="12"/>
        <item x="3"/>
        <item x="2"/>
        <item x="5"/>
        <item x="11"/>
        <item x="10"/>
        <item x="7"/>
        <item x="6"/>
        <item x="14"/>
        <item x="9"/>
        <item x="16"/>
        <item x="8"/>
        <item x="17"/>
        <item x="15"/>
        <item x="19"/>
        <item x="20"/>
        <item t="default"/>
      </items>
    </pivotField>
  </pivotFields>
  <rowFields count="2">
    <field x="1"/>
    <field x="0"/>
  </rowFields>
  <rowItems count="69">
    <i>
      <x/>
    </i>
    <i r="1">
      <x v="5"/>
    </i>
    <i r="1">
      <x v="8"/>
    </i>
    <i r="1">
      <x v="11"/>
    </i>
    <i r="1">
      <x v="12"/>
    </i>
    <i>
      <x v="1"/>
    </i>
    <i r="1">
      <x v="10"/>
    </i>
    <i r="1">
      <x v="11"/>
    </i>
    <i>
      <x v="2"/>
    </i>
    <i r="1">
      <x v="8"/>
    </i>
    <i r="1">
      <x v="11"/>
    </i>
    <i>
      <x v="3"/>
    </i>
    <i r="1">
      <x/>
    </i>
    <i r="1">
      <x v="2"/>
    </i>
    <i r="1">
      <x v="5"/>
    </i>
    <i r="1">
      <x v="10"/>
    </i>
    <i r="1">
      <x v="11"/>
    </i>
    <i>
      <x v="4"/>
    </i>
    <i r="1">
      <x v="2"/>
    </i>
    <i r="1">
      <x v="5"/>
    </i>
    <i r="1">
      <x v="8"/>
    </i>
    <i r="1">
      <x v="10"/>
    </i>
    <i r="1">
      <x v="11"/>
    </i>
    <i>
      <x v="5"/>
    </i>
    <i r="1">
      <x v="10"/>
    </i>
    <i>
      <x v="6"/>
    </i>
    <i r="1">
      <x v="10"/>
    </i>
    <i r="1">
      <x v="11"/>
    </i>
    <i>
      <x v="7"/>
    </i>
    <i r="1">
      <x v="10"/>
    </i>
    <i>
      <x v="8"/>
    </i>
    <i r="1">
      <x v="5"/>
    </i>
    <i r="1">
      <x v="10"/>
    </i>
    <i>
      <x v="9"/>
    </i>
    <i r="1">
      <x v="5"/>
    </i>
    <i r="1">
      <x v="6"/>
    </i>
    <i r="1">
      <x v="10"/>
    </i>
    <i r="1">
      <x v="12"/>
    </i>
    <i>
      <x v="10"/>
    </i>
    <i r="1">
      <x v="10"/>
    </i>
    <i r="1">
      <x v="11"/>
    </i>
    <i>
      <x v="1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>
      <x v="12"/>
    </i>
    <i r="1">
      <x v="1"/>
    </i>
    <i r="1">
      <x v="2"/>
    </i>
    <i r="1">
      <x v="5"/>
    </i>
    <i r="1">
      <x v="7"/>
    </i>
    <i r="1">
      <x v="8"/>
    </i>
    <i r="1">
      <x v="10"/>
    </i>
    <i r="1">
      <x v="11"/>
    </i>
    <i>
      <x v="13"/>
    </i>
    <i r="1">
      <x v="10"/>
    </i>
    <i>
      <x v="14"/>
    </i>
    <i r="1">
      <x/>
    </i>
    <i r="1">
      <x v="5"/>
    </i>
    <i r="1">
      <x v="8"/>
    </i>
    <i r="1">
      <x v="10"/>
    </i>
    <i r="1">
      <x v="11"/>
    </i>
    <i r="1">
      <x v="12"/>
    </i>
    <i t="grand">
      <x/>
    </i>
  </rowItems>
  <colItems count="1">
    <i/>
  </colItems>
  <dataFields count="1">
    <dataField name="Sum of Equipment C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D9BE49-9ACD-4A0C-BD4D-367451114086}" name="Table1" displayName="Table1" ref="A1:C54" totalsRowShown="0" headerRowDxfId="12">
  <autoFilter ref="A1:C54" xr:uid="{00D9BE49-9ACD-4A0C-BD4D-367451114086}"/>
  <sortState xmlns:xlrd2="http://schemas.microsoft.com/office/spreadsheetml/2017/richdata2" ref="A2:C54">
    <sortCondition ref="A1:A54"/>
  </sortState>
  <tableColumns count="3">
    <tableColumn id="6" xr3:uid="{C0B1AC7B-1AE2-417D-A49C-12801E44824E}" name="Department"/>
    <tableColumn id="3" xr3:uid="{D0420323-A7B0-41F6-914A-C04E2A161FE7}" name="Equipment Class"/>
    <tableColumn id="4" xr3:uid="{A165F310-312F-4C5F-B9BD-E73B595430FC}" name="Equipment Count" dataDxfId="11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2F03F8-E623-4F4B-ADD4-5E2F0F508661}" name="Table2" displayName="Table2" ref="E1:G6" totalsRowShown="0" headerRowDxfId="10" dataDxfId="9">
  <autoFilter ref="E1:G6" xr:uid="{D82F03F8-E623-4F4B-ADD4-5E2F0F508661}"/>
  <tableColumns count="3">
    <tableColumn id="1" xr3:uid="{B94A2A9C-B80B-2E4F-B03F-115091A9A0C2}" name="Function on 'Equipment Count'" dataDxfId="8"/>
    <tableColumn id="2" xr3:uid="{39FD97D3-900C-BB41-9B5A-AEEC60EA6FC7}" name="Result" dataDxfId="7"/>
    <tableColumn id="3" xr3:uid="{B847EAB8-1FB7-F141-BC54-76D5202C512E}" name="Formula Used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036BE1-39E2-014D-BD18-CBB9B5421534}" name="Table4" displayName="Table4" ref="I1:K6" totalsRowShown="0" headerRowDxfId="5" dataDxfId="4" tableBorderDxfId="3">
  <autoFilter ref="I1:K6" xr:uid="{FC036BE1-39E2-014D-BD18-CBB9B5421534}"/>
  <tableColumns count="3">
    <tableColumn id="1" xr3:uid="{82B05804-C732-CD42-AFA6-1E0693BFE3ED}" name="Department" dataDxfId="2"/>
    <tableColumn id="2" xr3:uid="{DED25D6E-D2AA-9E4D-9DFF-D767A5CD38D9}" name="Equipment Class" dataDxfId="1">
      <calculatedColumnFormula>VLOOKUP(I2, Table1[], 2, FALSE)</calculatedColumnFormula>
    </tableColumn>
    <tableColumn id="3" xr3:uid="{947B3284-4E24-6349-9B41-D4924F880233}" name="Equipment Count" dataDxfId="0">
      <calculatedColumnFormula>VLOOKUP(I2, Table1[], 3, 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E1" zoomScaleNormal="100" workbookViewId="0">
      <pane ySplit="1" topLeftCell="A2" activePane="bottomLeft" state="frozen"/>
      <selection pane="bottomLeft" activeCell="N12" sqref="N12"/>
    </sheetView>
  </sheetViews>
  <sheetFormatPr baseColWidth="10" defaultColWidth="8.83203125" defaultRowHeight="15" x14ac:dyDescent="0.2"/>
  <cols>
    <col min="1" max="1" width="28.33203125" bestFit="1" customWidth="1"/>
    <col min="2" max="2" width="23.33203125" bestFit="1" customWidth="1"/>
    <col min="3" max="3" width="18.33203125" style="3" bestFit="1" customWidth="1"/>
    <col min="5" max="5" width="29.5" bestFit="1" customWidth="1"/>
    <col min="6" max="6" width="9.6640625" bestFit="1" customWidth="1"/>
    <col min="7" max="7" width="31.1640625" bestFit="1" customWidth="1"/>
    <col min="9" max="9" width="27.6640625" bestFit="1" customWidth="1"/>
    <col min="10" max="10" width="15.5" customWidth="1"/>
    <col min="11" max="11" width="16.1640625" customWidth="1"/>
    <col min="12" max="12" width="34.6640625" bestFit="1" customWidth="1"/>
  </cols>
  <sheetData>
    <row r="1" spans="1:12" x14ac:dyDescent="0.2">
      <c r="A1" s="1" t="s">
        <v>0</v>
      </c>
      <c r="B1" s="1" t="s">
        <v>1</v>
      </c>
      <c r="C1" s="2" t="s">
        <v>2</v>
      </c>
      <c r="E1" s="6" t="s">
        <v>45</v>
      </c>
      <c r="F1" s="6" t="s">
        <v>31</v>
      </c>
      <c r="G1" s="7" t="s">
        <v>46</v>
      </c>
      <c r="I1" s="14" t="s">
        <v>0</v>
      </c>
      <c r="J1" s="14" t="s">
        <v>1</v>
      </c>
      <c r="K1" s="14" t="s">
        <v>2</v>
      </c>
      <c r="L1" s="15" t="s">
        <v>46</v>
      </c>
    </row>
    <row r="2" spans="1:12" x14ac:dyDescent="0.2">
      <c r="A2" t="s">
        <v>3</v>
      </c>
      <c r="B2" t="s">
        <v>4</v>
      </c>
      <c r="C2" s="3">
        <v>1</v>
      </c>
      <c r="E2" s="6" t="s">
        <v>32</v>
      </c>
      <c r="F2" s="8">
        <f>SUM(Table1[Equipment Count])</f>
        <v>531</v>
      </c>
      <c r="G2" s="7" t="s">
        <v>33</v>
      </c>
      <c r="I2" s="12" t="s">
        <v>6</v>
      </c>
      <c r="J2" s="12" t="str">
        <f>VLOOKUP(I2, Table1[], 2, FALSE)</f>
        <v>SUV</v>
      </c>
      <c r="K2" s="12">
        <f>VLOOKUP(I2, Table1[], 3, FALSE)</f>
        <v>1</v>
      </c>
      <c r="L2" s="16" t="s">
        <v>48</v>
      </c>
    </row>
    <row r="3" spans="1:12" x14ac:dyDescent="0.2">
      <c r="A3" t="s">
        <v>3</v>
      </c>
      <c r="B3" t="s">
        <v>5</v>
      </c>
      <c r="C3" s="3">
        <v>2</v>
      </c>
      <c r="E3" s="6" t="s">
        <v>34</v>
      </c>
      <c r="F3" s="9">
        <f>AVERAGE(Table1[Equipment Count])</f>
        <v>10.018867924528301</v>
      </c>
      <c r="G3" s="7" t="s">
        <v>35</v>
      </c>
      <c r="I3" s="13" t="s">
        <v>10</v>
      </c>
      <c r="J3" s="13" t="str">
        <f>VLOOKUP(I3, Table1[], 2, FALSE)</f>
        <v>Sedan</v>
      </c>
      <c r="K3" s="13">
        <f>VLOOKUP(I3, Table1[], 3, FALSE)</f>
        <v>1</v>
      </c>
      <c r="L3" s="17"/>
    </row>
    <row r="4" spans="1:12" x14ac:dyDescent="0.2">
      <c r="A4" t="s">
        <v>6</v>
      </c>
      <c r="B4" t="s">
        <v>7</v>
      </c>
      <c r="C4" s="3">
        <v>1</v>
      </c>
      <c r="E4" s="6" t="s">
        <v>36</v>
      </c>
      <c r="F4" s="10">
        <f>MAX(Table1[Equipment Count])</f>
        <v>75</v>
      </c>
      <c r="G4" s="7" t="s">
        <v>37</v>
      </c>
      <c r="I4" s="12" t="s">
        <v>12</v>
      </c>
      <c r="J4" s="12" t="str">
        <f>VLOOKUP(I4, Table1[], 2, FALSE)</f>
        <v>Sedan</v>
      </c>
      <c r="K4" s="12">
        <f>VLOOKUP(I4, Table1[], 3, FALSE)</f>
        <v>1</v>
      </c>
      <c r="L4" s="17"/>
    </row>
    <row r="5" spans="1:12" x14ac:dyDescent="0.2">
      <c r="A5" t="s">
        <v>8</v>
      </c>
      <c r="B5" t="s">
        <v>9</v>
      </c>
      <c r="C5" s="3">
        <v>8</v>
      </c>
      <c r="E5" s="6" t="s">
        <v>38</v>
      </c>
      <c r="F5" s="10">
        <f>MIN(Table1[Equipment Count])</f>
        <v>1</v>
      </c>
      <c r="G5" s="7" t="s">
        <v>39</v>
      </c>
      <c r="I5" s="13" t="s">
        <v>18</v>
      </c>
      <c r="J5" s="13" t="str">
        <f>VLOOKUP(I5, Table1[], 2, FALSE)</f>
        <v>SUV</v>
      </c>
      <c r="K5" s="13">
        <f>VLOOKUP(I5, Table1[], 3, FALSE)</f>
        <v>1</v>
      </c>
      <c r="L5" s="17"/>
    </row>
    <row r="6" spans="1:12" x14ac:dyDescent="0.2">
      <c r="A6" t="s">
        <v>8</v>
      </c>
      <c r="B6" t="s">
        <v>5</v>
      </c>
      <c r="C6" s="3">
        <v>7</v>
      </c>
      <c r="E6" s="6" t="s">
        <v>40</v>
      </c>
      <c r="F6" s="10">
        <f>COUNT(Table1[Equipment Count])</f>
        <v>53</v>
      </c>
      <c r="G6" s="7" t="s">
        <v>41</v>
      </c>
      <c r="I6" s="12" t="s">
        <v>47</v>
      </c>
      <c r="J6" s="12" t="str">
        <f>VLOOKUP(I6, Table1[], 2, FALSE)</f>
        <v>Sedan</v>
      </c>
      <c r="K6" s="12">
        <f>VLOOKUP(I6, Table1[], 3, FALSE)</f>
        <v>3</v>
      </c>
      <c r="L6" s="17"/>
    </row>
    <row r="7" spans="1:12" x14ac:dyDescent="0.2">
      <c r="A7" t="s">
        <v>8</v>
      </c>
      <c r="B7" t="s">
        <v>7</v>
      </c>
      <c r="C7" s="3">
        <v>2</v>
      </c>
    </row>
    <row r="8" spans="1:12" x14ac:dyDescent="0.2">
      <c r="A8" t="s">
        <v>10</v>
      </c>
      <c r="B8" t="s">
        <v>11</v>
      </c>
      <c r="C8" s="3">
        <v>1</v>
      </c>
    </row>
    <row r="9" spans="1:12" x14ac:dyDescent="0.2">
      <c r="A9" t="s">
        <v>12</v>
      </c>
      <c r="B9" t="s">
        <v>11</v>
      </c>
      <c r="C9" s="3">
        <v>1</v>
      </c>
    </row>
    <row r="10" spans="1:12" x14ac:dyDescent="0.2">
      <c r="A10" t="s">
        <v>13</v>
      </c>
      <c r="B10" t="s">
        <v>5</v>
      </c>
      <c r="C10" s="3">
        <v>3</v>
      </c>
    </row>
    <row r="11" spans="1:12" x14ac:dyDescent="0.2">
      <c r="A11" t="s">
        <v>13</v>
      </c>
      <c r="B11" t="s">
        <v>14</v>
      </c>
      <c r="C11" s="3">
        <v>1</v>
      </c>
    </row>
    <row r="12" spans="1:12" x14ac:dyDescent="0.2">
      <c r="A12" t="s">
        <v>13</v>
      </c>
      <c r="B12" t="s">
        <v>15</v>
      </c>
      <c r="C12" s="3">
        <v>2</v>
      </c>
    </row>
    <row r="13" spans="1:12" x14ac:dyDescent="0.2">
      <c r="A13" t="s">
        <v>13</v>
      </c>
      <c r="B13" t="s">
        <v>7</v>
      </c>
      <c r="C13" s="3">
        <v>3</v>
      </c>
    </row>
    <row r="14" spans="1:12" x14ac:dyDescent="0.2">
      <c r="A14" t="s">
        <v>13</v>
      </c>
      <c r="B14" t="s">
        <v>9</v>
      </c>
      <c r="C14" s="3">
        <v>1</v>
      </c>
    </row>
    <row r="15" spans="1:12" x14ac:dyDescent="0.2">
      <c r="A15" t="s">
        <v>13</v>
      </c>
      <c r="B15" t="s">
        <v>4</v>
      </c>
      <c r="C15" s="3">
        <v>8</v>
      </c>
    </row>
    <row r="16" spans="1:12" x14ac:dyDescent="0.2">
      <c r="A16" t="s">
        <v>13</v>
      </c>
      <c r="B16" t="s">
        <v>11</v>
      </c>
      <c r="C16" s="3">
        <v>10</v>
      </c>
    </row>
    <row r="17" spans="1:3" x14ac:dyDescent="0.2">
      <c r="A17" t="s">
        <v>13</v>
      </c>
      <c r="B17" t="s">
        <v>16</v>
      </c>
      <c r="C17" s="3">
        <v>1</v>
      </c>
    </row>
    <row r="18" spans="1:3" x14ac:dyDescent="0.2">
      <c r="A18" t="s">
        <v>17</v>
      </c>
      <c r="B18" t="s">
        <v>11</v>
      </c>
      <c r="C18" s="3">
        <v>2</v>
      </c>
    </row>
    <row r="19" spans="1:3" x14ac:dyDescent="0.2">
      <c r="A19" t="s">
        <v>17</v>
      </c>
      <c r="B19" t="s">
        <v>15</v>
      </c>
      <c r="C19" s="3">
        <v>3</v>
      </c>
    </row>
    <row r="20" spans="1:3" x14ac:dyDescent="0.2">
      <c r="A20" t="s">
        <v>18</v>
      </c>
      <c r="B20" t="s">
        <v>7</v>
      </c>
      <c r="C20" s="3">
        <v>1</v>
      </c>
    </row>
    <row r="21" spans="1:3" x14ac:dyDescent="0.2">
      <c r="A21" t="s">
        <v>19</v>
      </c>
      <c r="B21" t="s">
        <v>7</v>
      </c>
      <c r="C21" s="3">
        <v>18</v>
      </c>
    </row>
    <row r="22" spans="1:3" x14ac:dyDescent="0.2">
      <c r="A22" t="s">
        <v>19</v>
      </c>
      <c r="B22" t="s">
        <v>11</v>
      </c>
      <c r="C22" s="3">
        <v>15</v>
      </c>
    </row>
    <row r="23" spans="1:3" x14ac:dyDescent="0.2">
      <c r="A23" t="s">
        <v>19</v>
      </c>
      <c r="B23" t="s">
        <v>4</v>
      </c>
      <c r="C23" s="3">
        <v>3</v>
      </c>
    </row>
    <row r="24" spans="1:3" x14ac:dyDescent="0.2">
      <c r="A24" t="s">
        <v>19</v>
      </c>
      <c r="B24" t="s">
        <v>16</v>
      </c>
      <c r="C24" s="3">
        <v>1</v>
      </c>
    </row>
    <row r="25" spans="1:3" x14ac:dyDescent="0.2">
      <c r="A25" t="s">
        <v>19</v>
      </c>
      <c r="B25" t="s">
        <v>20</v>
      </c>
      <c r="C25" s="3">
        <v>2</v>
      </c>
    </row>
    <row r="26" spans="1:3" x14ac:dyDescent="0.2">
      <c r="A26" t="s">
        <v>19</v>
      </c>
      <c r="B26" t="s">
        <v>9</v>
      </c>
      <c r="C26" s="3">
        <v>33</v>
      </c>
    </row>
    <row r="27" spans="1:3" x14ac:dyDescent="0.2">
      <c r="A27" t="s">
        <v>47</v>
      </c>
      <c r="B27" t="s">
        <v>11</v>
      </c>
      <c r="C27" s="3">
        <v>3</v>
      </c>
    </row>
    <row r="28" spans="1:3" x14ac:dyDescent="0.2">
      <c r="A28" t="s">
        <v>22</v>
      </c>
      <c r="B28" t="s">
        <v>15</v>
      </c>
      <c r="C28" s="3">
        <v>27</v>
      </c>
    </row>
    <row r="29" spans="1:3" x14ac:dyDescent="0.2">
      <c r="A29" t="s">
        <v>22</v>
      </c>
      <c r="B29" t="s">
        <v>23</v>
      </c>
      <c r="C29" s="3">
        <v>12</v>
      </c>
    </row>
    <row r="30" spans="1:3" x14ac:dyDescent="0.2">
      <c r="A30" t="s">
        <v>22</v>
      </c>
      <c r="B30" t="s">
        <v>14</v>
      </c>
      <c r="C30" s="3">
        <v>18</v>
      </c>
    </row>
    <row r="31" spans="1:3" x14ac:dyDescent="0.2">
      <c r="A31" t="s">
        <v>22</v>
      </c>
      <c r="B31" t="s">
        <v>24</v>
      </c>
      <c r="C31" s="3">
        <v>11</v>
      </c>
    </row>
    <row r="32" spans="1:3" x14ac:dyDescent="0.2">
      <c r="A32" t="s">
        <v>22</v>
      </c>
      <c r="B32" t="s">
        <v>7</v>
      </c>
      <c r="C32" s="3">
        <v>6</v>
      </c>
    </row>
    <row r="33" spans="1:3" x14ac:dyDescent="0.2">
      <c r="A33" t="s">
        <v>22</v>
      </c>
      <c r="B33" t="s">
        <v>4</v>
      </c>
      <c r="C33" s="3">
        <v>4</v>
      </c>
    </row>
    <row r="34" spans="1:3" x14ac:dyDescent="0.2">
      <c r="A34" t="s">
        <v>22</v>
      </c>
      <c r="B34" t="s">
        <v>5</v>
      </c>
      <c r="C34" s="3">
        <v>2</v>
      </c>
    </row>
    <row r="35" spans="1:3" x14ac:dyDescent="0.2">
      <c r="A35" t="s">
        <v>22</v>
      </c>
      <c r="B35" t="s">
        <v>9</v>
      </c>
      <c r="C35" s="3">
        <v>12</v>
      </c>
    </row>
    <row r="36" spans="1:3" x14ac:dyDescent="0.2">
      <c r="A36" t="s">
        <v>22</v>
      </c>
      <c r="B36" t="s">
        <v>11</v>
      </c>
      <c r="C36" s="3">
        <v>1</v>
      </c>
    </row>
    <row r="37" spans="1:3" x14ac:dyDescent="0.2">
      <c r="A37" t="s">
        <v>22</v>
      </c>
      <c r="B37" t="s">
        <v>25</v>
      </c>
      <c r="C37" s="3">
        <v>4</v>
      </c>
    </row>
    <row r="38" spans="1:3" x14ac:dyDescent="0.2">
      <c r="A38" t="s">
        <v>22</v>
      </c>
      <c r="B38" t="s">
        <v>26</v>
      </c>
      <c r="C38" s="3">
        <v>1</v>
      </c>
    </row>
    <row r="39" spans="1:3" x14ac:dyDescent="0.2">
      <c r="A39" t="s">
        <v>22</v>
      </c>
      <c r="B39" t="s">
        <v>27</v>
      </c>
      <c r="C39" s="3">
        <v>1</v>
      </c>
    </row>
    <row r="40" spans="1:3" x14ac:dyDescent="0.2">
      <c r="A40" t="s">
        <v>22</v>
      </c>
      <c r="B40" t="s">
        <v>28</v>
      </c>
      <c r="C40" s="3">
        <v>1</v>
      </c>
    </row>
    <row r="41" spans="1:3" x14ac:dyDescent="0.2">
      <c r="A41" t="s">
        <v>29</v>
      </c>
      <c r="B41" t="s">
        <v>24</v>
      </c>
      <c r="C41" s="3">
        <v>1</v>
      </c>
    </row>
    <row r="42" spans="1:3" x14ac:dyDescent="0.2">
      <c r="A42" t="s">
        <v>29</v>
      </c>
      <c r="B42" t="s">
        <v>7</v>
      </c>
      <c r="C42" s="3">
        <v>21</v>
      </c>
    </row>
    <row r="43" spans="1:3" x14ac:dyDescent="0.2">
      <c r="A43" t="s">
        <v>29</v>
      </c>
      <c r="B43" t="s">
        <v>26</v>
      </c>
      <c r="C43" s="3">
        <v>1</v>
      </c>
    </row>
    <row r="44" spans="1:3" x14ac:dyDescent="0.2">
      <c r="A44" t="s">
        <v>29</v>
      </c>
      <c r="B44" t="s">
        <v>5</v>
      </c>
      <c r="C44" s="3">
        <v>45</v>
      </c>
    </row>
    <row r="45" spans="1:3" x14ac:dyDescent="0.2">
      <c r="A45" t="s">
        <v>29</v>
      </c>
      <c r="B45" t="s">
        <v>11</v>
      </c>
      <c r="C45" s="3">
        <v>31</v>
      </c>
    </row>
    <row r="46" spans="1:3" x14ac:dyDescent="0.2">
      <c r="A46" t="s">
        <v>29</v>
      </c>
      <c r="B46" t="s">
        <v>20</v>
      </c>
      <c r="C46" s="3">
        <v>3</v>
      </c>
    </row>
    <row r="47" spans="1:3" x14ac:dyDescent="0.2">
      <c r="A47" t="s">
        <v>29</v>
      </c>
      <c r="B47" t="s">
        <v>4</v>
      </c>
      <c r="C47" s="3">
        <v>42</v>
      </c>
    </row>
    <row r="48" spans="1:3" x14ac:dyDescent="0.2">
      <c r="A48" t="s">
        <v>29</v>
      </c>
      <c r="B48" t="s">
        <v>16</v>
      </c>
      <c r="C48" s="3">
        <v>5</v>
      </c>
    </row>
    <row r="49" spans="1:3" x14ac:dyDescent="0.2">
      <c r="A49" t="s">
        <v>29</v>
      </c>
      <c r="B49" t="s">
        <v>27</v>
      </c>
      <c r="C49" s="3">
        <v>5</v>
      </c>
    </row>
    <row r="50" spans="1:3" x14ac:dyDescent="0.2">
      <c r="A50" t="s">
        <v>29</v>
      </c>
      <c r="B50" t="s">
        <v>9</v>
      </c>
      <c r="C50" s="3">
        <v>48</v>
      </c>
    </row>
    <row r="51" spans="1:3" x14ac:dyDescent="0.2">
      <c r="A51" t="s">
        <v>30</v>
      </c>
      <c r="B51" t="s">
        <v>16</v>
      </c>
      <c r="C51" s="3">
        <v>5</v>
      </c>
    </row>
    <row r="52" spans="1:3" x14ac:dyDescent="0.2">
      <c r="A52" t="s">
        <v>30</v>
      </c>
      <c r="B52" t="s">
        <v>4</v>
      </c>
      <c r="C52" s="3">
        <v>15</v>
      </c>
    </row>
    <row r="53" spans="1:3" x14ac:dyDescent="0.2">
      <c r="A53" t="s">
        <v>30</v>
      </c>
      <c r="B53" t="s">
        <v>15</v>
      </c>
      <c r="C53" s="3">
        <v>1</v>
      </c>
    </row>
    <row r="54" spans="1:3" x14ac:dyDescent="0.2">
      <c r="A54" t="s">
        <v>30</v>
      </c>
      <c r="B54" t="s">
        <v>11</v>
      </c>
      <c r="C54" s="3">
        <v>75</v>
      </c>
    </row>
  </sheetData>
  <mergeCells count="1">
    <mergeCell ref="L2:L6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3F49-61B3-4740-9B4B-6806EB9DD824}">
  <dimension ref="A3:B17"/>
  <sheetViews>
    <sheetView zoomScale="110" zoomScaleNormal="110" workbookViewId="0">
      <selection activeCell="I29" sqref="I29"/>
    </sheetView>
  </sheetViews>
  <sheetFormatPr baseColWidth="10" defaultRowHeight="15" x14ac:dyDescent="0.2"/>
  <cols>
    <col min="1" max="1" width="30.6640625" bestFit="1" customWidth="1"/>
    <col min="2" max="2" width="22.6640625" bestFit="1" customWidth="1"/>
    <col min="3" max="3" width="9.83203125" bestFit="1" customWidth="1"/>
    <col min="4" max="4" width="11.83203125" bestFit="1" customWidth="1"/>
    <col min="5" max="5" width="23" bestFit="1" customWidth="1"/>
    <col min="6" max="6" width="12" bestFit="1" customWidth="1"/>
    <col min="7" max="7" width="14.6640625" bestFit="1" customWidth="1"/>
    <col min="8" max="8" width="20.1640625" bestFit="1" customWidth="1"/>
    <col min="9" max="9" width="22.5" bestFit="1" customWidth="1"/>
    <col min="10" max="10" width="16" bestFit="1" customWidth="1"/>
    <col min="11" max="11" width="14.5" bestFit="1" customWidth="1"/>
    <col min="12" max="12" width="14.33203125" bestFit="1" customWidth="1"/>
    <col min="13" max="13" width="5.83203125" bestFit="1" customWidth="1"/>
    <col min="14" max="14" width="4.33203125" bestFit="1" customWidth="1"/>
    <col min="15" max="15" width="9.33203125" bestFit="1" customWidth="1"/>
    <col min="16" max="16" width="4.1640625" bestFit="1" customWidth="1"/>
    <col min="17" max="17" width="10" bestFit="1" customWidth="1"/>
  </cols>
  <sheetData>
    <row r="3" spans="1:2" x14ac:dyDescent="0.2">
      <c r="A3" s="4" t="s">
        <v>42</v>
      </c>
      <c r="B3" t="s">
        <v>44</v>
      </c>
    </row>
    <row r="4" spans="1:2" x14ac:dyDescent="0.2">
      <c r="A4" s="5" t="s">
        <v>3</v>
      </c>
      <c r="B4">
        <v>3</v>
      </c>
    </row>
    <row r="5" spans="1:2" x14ac:dyDescent="0.2">
      <c r="A5" s="5" t="s">
        <v>6</v>
      </c>
      <c r="B5">
        <v>1</v>
      </c>
    </row>
    <row r="6" spans="1:2" x14ac:dyDescent="0.2">
      <c r="A6" s="5" t="s">
        <v>8</v>
      </c>
      <c r="B6">
        <v>17</v>
      </c>
    </row>
    <row r="7" spans="1:2" x14ac:dyDescent="0.2">
      <c r="A7" s="5" t="s">
        <v>10</v>
      </c>
      <c r="B7">
        <v>1</v>
      </c>
    </row>
    <row r="8" spans="1:2" x14ac:dyDescent="0.2">
      <c r="A8" s="5" t="s">
        <v>12</v>
      </c>
      <c r="B8">
        <v>1</v>
      </c>
    </row>
    <row r="9" spans="1:2" x14ac:dyDescent="0.2">
      <c r="A9" s="5" t="s">
        <v>13</v>
      </c>
      <c r="B9">
        <v>29</v>
      </c>
    </row>
    <row r="10" spans="1:2" x14ac:dyDescent="0.2">
      <c r="A10" s="5" t="s">
        <v>17</v>
      </c>
      <c r="B10">
        <v>5</v>
      </c>
    </row>
    <row r="11" spans="1:2" x14ac:dyDescent="0.2">
      <c r="A11" s="5" t="s">
        <v>18</v>
      </c>
      <c r="B11">
        <v>1</v>
      </c>
    </row>
    <row r="12" spans="1:2" x14ac:dyDescent="0.2">
      <c r="A12" s="5" t="s">
        <v>19</v>
      </c>
      <c r="B12">
        <v>72</v>
      </c>
    </row>
    <row r="13" spans="1:2" x14ac:dyDescent="0.2">
      <c r="A13" s="5" t="s">
        <v>21</v>
      </c>
      <c r="B13">
        <v>3</v>
      </c>
    </row>
    <row r="14" spans="1:2" x14ac:dyDescent="0.2">
      <c r="A14" s="5" t="s">
        <v>22</v>
      </c>
      <c r="B14">
        <v>100</v>
      </c>
    </row>
    <row r="15" spans="1:2" x14ac:dyDescent="0.2">
      <c r="A15" s="5" t="s">
        <v>29</v>
      </c>
      <c r="B15">
        <v>202</v>
      </c>
    </row>
    <row r="16" spans="1:2" x14ac:dyDescent="0.2">
      <c r="A16" s="5" t="s">
        <v>30</v>
      </c>
      <c r="B16">
        <v>96</v>
      </c>
    </row>
    <row r="17" spans="1:2" x14ac:dyDescent="0.2">
      <c r="A17" s="5" t="s">
        <v>43</v>
      </c>
      <c r="B17">
        <v>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317BB-0B91-D747-9D4D-21A197F320C1}">
  <dimension ref="A3:B19"/>
  <sheetViews>
    <sheetView workbookViewId="0">
      <selection activeCell="C30" sqref="C30"/>
    </sheetView>
  </sheetViews>
  <sheetFormatPr baseColWidth="10" defaultRowHeight="15" x14ac:dyDescent="0.2"/>
  <cols>
    <col min="1" max="1" width="22.33203125" bestFit="1" customWidth="1"/>
    <col min="2" max="2" width="20.33203125" bestFit="1" customWidth="1"/>
  </cols>
  <sheetData>
    <row r="3" spans="1:2" x14ac:dyDescent="0.2">
      <c r="A3" s="4" t="s">
        <v>42</v>
      </c>
      <c r="B3" t="s">
        <v>44</v>
      </c>
    </row>
    <row r="4" spans="1:2" x14ac:dyDescent="0.2">
      <c r="A4" s="5" t="s">
        <v>16</v>
      </c>
      <c r="B4">
        <v>12</v>
      </c>
    </row>
    <row r="5" spans="1:2" x14ac:dyDescent="0.2">
      <c r="A5" s="5" t="s">
        <v>27</v>
      </c>
      <c r="B5">
        <v>6</v>
      </c>
    </row>
    <row r="6" spans="1:2" x14ac:dyDescent="0.2">
      <c r="A6" s="5" t="s">
        <v>20</v>
      </c>
      <c r="B6">
        <v>5</v>
      </c>
    </row>
    <row r="7" spans="1:2" x14ac:dyDescent="0.2">
      <c r="A7" s="5" t="s">
        <v>5</v>
      </c>
      <c r="B7">
        <v>59</v>
      </c>
    </row>
    <row r="8" spans="1:2" x14ac:dyDescent="0.2">
      <c r="A8" s="5" t="s">
        <v>9</v>
      </c>
      <c r="B8">
        <v>102</v>
      </c>
    </row>
    <row r="9" spans="1:2" x14ac:dyDescent="0.2">
      <c r="A9" s="5" t="s">
        <v>25</v>
      </c>
      <c r="B9">
        <v>4</v>
      </c>
    </row>
    <row r="10" spans="1:2" x14ac:dyDescent="0.2">
      <c r="A10" s="5" t="s">
        <v>26</v>
      </c>
      <c r="B10">
        <v>2</v>
      </c>
    </row>
    <row r="11" spans="1:2" x14ac:dyDescent="0.2">
      <c r="A11" s="5" t="s">
        <v>23</v>
      </c>
      <c r="B11">
        <v>12</v>
      </c>
    </row>
    <row r="12" spans="1:2" x14ac:dyDescent="0.2">
      <c r="A12" s="5" t="s">
        <v>14</v>
      </c>
      <c r="B12">
        <v>19</v>
      </c>
    </row>
    <row r="13" spans="1:2" x14ac:dyDescent="0.2">
      <c r="A13" s="5" t="s">
        <v>15</v>
      </c>
      <c r="B13">
        <v>33</v>
      </c>
    </row>
    <row r="14" spans="1:2" x14ac:dyDescent="0.2">
      <c r="A14" s="5" t="s">
        <v>24</v>
      </c>
      <c r="B14">
        <v>12</v>
      </c>
    </row>
    <row r="15" spans="1:2" x14ac:dyDescent="0.2">
      <c r="A15" s="5" t="s">
        <v>11</v>
      </c>
      <c r="B15">
        <v>139</v>
      </c>
    </row>
    <row r="16" spans="1:2" x14ac:dyDescent="0.2">
      <c r="A16" s="5" t="s">
        <v>7</v>
      </c>
      <c r="B16">
        <v>52</v>
      </c>
    </row>
    <row r="17" spans="1:2" x14ac:dyDescent="0.2">
      <c r="A17" s="5" t="s">
        <v>28</v>
      </c>
      <c r="B17">
        <v>1</v>
      </c>
    </row>
    <row r="18" spans="1:2" x14ac:dyDescent="0.2">
      <c r="A18" s="5" t="s">
        <v>4</v>
      </c>
      <c r="B18">
        <v>73</v>
      </c>
    </row>
    <row r="19" spans="1:2" x14ac:dyDescent="0.2">
      <c r="A19" s="5" t="s">
        <v>43</v>
      </c>
      <c r="B19">
        <v>531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1362-4E7F-F143-B0E2-43D4BFF24B85}">
  <dimension ref="A3:B70"/>
  <sheetViews>
    <sheetView topLeftCell="A2" workbookViewId="0">
      <selection activeCell="E26" sqref="E26"/>
    </sheetView>
  </sheetViews>
  <sheetFormatPr baseColWidth="10" defaultRowHeight="15" x14ac:dyDescent="0.2"/>
  <cols>
    <col min="1" max="1" width="29.6640625" bestFit="1" customWidth="1"/>
    <col min="2" max="2" width="20.33203125" bestFit="1" customWidth="1"/>
  </cols>
  <sheetData>
    <row r="3" spans="1:2" x14ac:dyDescent="0.2">
      <c r="A3" s="4" t="s">
        <v>42</v>
      </c>
      <c r="B3" t="s">
        <v>44</v>
      </c>
    </row>
    <row r="4" spans="1:2" x14ac:dyDescent="0.2">
      <c r="A4" s="5" t="s">
        <v>3</v>
      </c>
      <c r="B4">
        <v>3</v>
      </c>
    </row>
    <row r="5" spans="1:2" x14ac:dyDescent="0.2">
      <c r="A5" s="11" t="s">
        <v>5</v>
      </c>
      <c r="B5">
        <v>2</v>
      </c>
    </row>
    <row r="6" spans="1:2" x14ac:dyDescent="0.2">
      <c r="A6" s="11" t="s">
        <v>4</v>
      </c>
      <c r="B6">
        <v>1</v>
      </c>
    </row>
    <row r="7" spans="1:2" x14ac:dyDescent="0.2">
      <c r="A7" s="5" t="s">
        <v>6</v>
      </c>
      <c r="B7">
        <v>1</v>
      </c>
    </row>
    <row r="8" spans="1:2" x14ac:dyDescent="0.2">
      <c r="A8" s="11" t="s">
        <v>7</v>
      </c>
      <c r="B8">
        <v>1</v>
      </c>
    </row>
    <row r="9" spans="1:2" x14ac:dyDescent="0.2">
      <c r="A9" s="5" t="s">
        <v>8</v>
      </c>
      <c r="B9">
        <v>17</v>
      </c>
    </row>
    <row r="10" spans="1:2" x14ac:dyDescent="0.2">
      <c r="A10" s="11" t="s">
        <v>5</v>
      </c>
      <c r="B10">
        <v>7</v>
      </c>
    </row>
    <row r="11" spans="1:2" x14ac:dyDescent="0.2">
      <c r="A11" s="11" t="s">
        <v>9</v>
      </c>
      <c r="B11">
        <v>8</v>
      </c>
    </row>
    <row r="12" spans="1:2" x14ac:dyDescent="0.2">
      <c r="A12" s="11" t="s">
        <v>7</v>
      </c>
      <c r="B12">
        <v>2</v>
      </c>
    </row>
    <row r="13" spans="1:2" x14ac:dyDescent="0.2">
      <c r="A13" s="5" t="s">
        <v>10</v>
      </c>
      <c r="B13">
        <v>1</v>
      </c>
    </row>
    <row r="14" spans="1:2" x14ac:dyDescent="0.2">
      <c r="A14" s="11" t="s">
        <v>11</v>
      </c>
      <c r="B14">
        <v>1</v>
      </c>
    </row>
    <row r="15" spans="1:2" x14ac:dyDescent="0.2">
      <c r="A15" s="5" t="s">
        <v>12</v>
      </c>
      <c r="B15">
        <v>1</v>
      </c>
    </row>
    <row r="16" spans="1:2" x14ac:dyDescent="0.2">
      <c r="A16" s="11" t="s">
        <v>11</v>
      </c>
      <c r="B16">
        <v>1</v>
      </c>
    </row>
    <row r="17" spans="1:2" x14ac:dyDescent="0.2">
      <c r="A17" s="5" t="s">
        <v>13</v>
      </c>
      <c r="B17">
        <v>29</v>
      </c>
    </row>
    <row r="18" spans="1:2" x14ac:dyDescent="0.2">
      <c r="A18" s="11" t="s">
        <v>16</v>
      </c>
      <c r="B18">
        <v>1</v>
      </c>
    </row>
    <row r="19" spans="1:2" x14ac:dyDescent="0.2">
      <c r="A19" s="11" t="s">
        <v>5</v>
      </c>
      <c r="B19">
        <v>3</v>
      </c>
    </row>
    <row r="20" spans="1:2" x14ac:dyDescent="0.2">
      <c r="A20" s="11" t="s">
        <v>9</v>
      </c>
      <c r="B20">
        <v>1</v>
      </c>
    </row>
    <row r="21" spans="1:2" x14ac:dyDescent="0.2">
      <c r="A21" s="11" t="s">
        <v>14</v>
      </c>
      <c r="B21">
        <v>1</v>
      </c>
    </row>
    <row r="22" spans="1:2" x14ac:dyDescent="0.2">
      <c r="A22" s="11" t="s">
        <v>15</v>
      </c>
      <c r="B22">
        <v>2</v>
      </c>
    </row>
    <row r="23" spans="1:2" x14ac:dyDescent="0.2">
      <c r="A23" s="11" t="s">
        <v>11</v>
      </c>
      <c r="B23">
        <v>10</v>
      </c>
    </row>
    <row r="24" spans="1:2" x14ac:dyDescent="0.2">
      <c r="A24" s="11" t="s">
        <v>7</v>
      </c>
      <c r="B24">
        <v>3</v>
      </c>
    </row>
    <row r="25" spans="1:2" x14ac:dyDescent="0.2">
      <c r="A25" s="11" t="s">
        <v>4</v>
      </c>
      <c r="B25">
        <v>8</v>
      </c>
    </row>
    <row r="26" spans="1:2" x14ac:dyDescent="0.2">
      <c r="A26" s="5" t="s">
        <v>17</v>
      </c>
      <c r="B26">
        <v>5</v>
      </c>
    </row>
    <row r="27" spans="1:2" x14ac:dyDescent="0.2">
      <c r="A27" s="11" t="s">
        <v>15</v>
      </c>
      <c r="B27">
        <v>3</v>
      </c>
    </row>
    <row r="28" spans="1:2" x14ac:dyDescent="0.2">
      <c r="A28" s="11" t="s">
        <v>11</v>
      </c>
      <c r="B28">
        <v>2</v>
      </c>
    </row>
    <row r="29" spans="1:2" x14ac:dyDescent="0.2">
      <c r="A29" s="5" t="s">
        <v>18</v>
      </c>
      <c r="B29">
        <v>1</v>
      </c>
    </row>
    <row r="30" spans="1:2" x14ac:dyDescent="0.2">
      <c r="A30" s="11" t="s">
        <v>7</v>
      </c>
      <c r="B30">
        <v>1</v>
      </c>
    </row>
    <row r="31" spans="1:2" x14ac:dyDescent="0.2">
      <c r="A31" s="5" t="s">
        <v>19</v>
      </c>
      <c r="B31">
        <v>72</v>
      </c>
    </row>
    <row r="32" spans="1:2" x14ac:dyDescent="0.2">
      <c r="A32" s="11" t="s">
        <v>16</v>
      </c>
      <c r="B32">
        <v>1</v>
      </c>
    </row>
    <row r="33" spans="1:2" x14ac:dyDescent="0.2">
      <c r="A33" s="11" t="s">
        <v>20</v>
      </c>
      <c r="B33">
        <v>2</v>
      </c>
    </row>
    <row r="34" spans="1:2" x14ac:dyDescent="0.2">
      <c r="A34" s="11" t="s">
        <v>9</v>
      </c>
      <c r="B34">
        <v>33</v>
      </c>
    </row>
    <row r="35" spans="1:2" x14ac:dyDescent="0.2">
      <c r="A35" s="11" t="s">
        <v>11</v>
      </c>
      <c r="B35">
        <v>15</v>
      </c>
    </row>
    <row r="36" spans="1:2" x14ac:dyDescent="0.2">
      <c r="A36" s="11" t="s">
        <v>7</v>
      </c>
      <c r="B36">
        <v>18</v>
      </c>
    </row>
    <row r="37" spans="1:2" x14ac:dyDescent="0.2">
      <c r="A37" s="11" t="s">
        <v>4</v>
      </c>
      <c r="B37">
        <v>3</v>
      </c>
    </row>
    <row r="38" spans="1:2" x14ac:dyDescent="0.2">
      <c r="A38" s="5" t="s">
        <v>21</v>
      </c>
      <c r="B38">
        <v>3</v>
      </c>
    </row>
    <row r="39" spans="1:2" x14ac:dyDescent="0.2">
      <c r="A39" s="11" t="s">
        <v>11</v>
      </c>
      <c r="B39">
        <v>3</v>
      </c>
    </row>
    <row r="40" spans="1:2" x14ac:dyDescent="0.2">
      <c r="A40" s="5" t="s">
        <v>22</v>
      </c>
      <c r="B40">
        <v>100</v>
      </c>
    </row>
    <row r="41" spans="1:2" x14ac:dyDescent="0.2">
      <c r="A41" s="11" t="s">
        <v>27</v>
      </c>
      <c r="B41">
        <v>1</v>
      </c>
    </row>
    <row r="42" spans="1:2" x14ac:dyDescent="0.2">
      <c r="A42" s="11" t="s">
        <v>5</v>
      </c>
      <c r="B42">
        <v>2</v>
      </c>
    </row>
    <row r="43" spans="1:2" x14ac:dyDescent="0.2">
      <c r="A43" s="11" t="s">
        <v>9</v>
      </c>
      <c r="B43">
        <v>12</v>
      </c>
    </row>
    <row r="44" spans="1:2" x14ac:dyDescent="0.2">
      <c r="A44" s="11" t="s">
        <v>25</v>
      </c>
      <c r="B44">
        <v>4</v>
      </c>
    </row>
    <row r="45" spans="1:2" x14ac:dyDescent="0.2">
      <c r="A45" s="11" t="s">
        <v>26</v>
      </c>
      <c r="B45">
        <v>1</v>
      </c>
    </row>
    <row r="46" spans="1:2" x14ac:dyDescent="0.2">
      <c r="A46" s="11" t="s">
        <v>23</v>
      </c>
      <c r="B46">
        <v>12</v>
      </c>
    </row>
    <row r="47" spans="1:2" x14ac:dyDescent="0.2">
      <c r="A47" s="11" t="s">
        <v>14</v>
      </c>
      <c r="B47">
        <v>18</v>
      </c>
    </row>
    <row r="48" spans="1:2" x14ac:dyDescent="0.2">
      <c r="A48" s="11" t="s">
        <v>15</v>
      </c>
      <c r="B48">
        <v>27</v>
      </c>
    </row>
    <row r="49" spans="1:2" x14ac:dyDescent="0.2">
      <c r="A49" s="11" t="s">
        <v>24</v>
      </c>
      <c r="B49">
        <v>11</v>
      </c>
    </row>
    <row r="50" spans="1:2" x14ac:dyDescent="0.2">
      <c r="A50" s="11" t="s">
        <v>11</v>
      </c>
      <c r="B50">
        <v>1</v>
      </c>
    </row>
    <row r="51" spans="1:2" x14ac:dyDescent="0.2">
      <c r="A51" s="11" t="s">
        <v>7</v>
      </c>
      <c r="B51">
        <v>6</v>
      </c>
    </row>
    <row r="52" spans="1:2" x14ac:dyDescent="0.2">
      <c r="A52" s="11" t="s">
        <v>28</v>
      </c>
      <c r="B52">
        <v>1</v>
      </c>
    </row>
    <row r="53" spans="1:2" x14ac:dyDescent="0.2">
      <c r="A53" s="11" t="s">
        <v>4</v>
      </c>
      <c r="B53">
        <v>4</v>
      </c>
    </row>
    <row r="54" spans="1:2" x14ac:dyDescent="0.2">
      <c r="A54" s="5" t="s">
        <v>29</v>
      </c>
      <c r="B54">
        <v>202</v>
      </c>
    </row>
    <row r="55" spans="1:2" x14ac:dyDescent="0.2">
      <c r="A55" s="11" t="s">
        <v>16</v>
      </c>
      <c r="B55">
        <v>5</v>
      </c>
    </row>
    <row r="56" spans="1:2" x14ac:dyDescent="0.2">
      <c r="A56" s="11" t="s">
        <v>27</v>
      </c>
      <c r="B56">
        <v>5</v>
      </c>
    </row>
    <row r="57" spans="1:2" x14ac:dyDescent="0.2">
      <c r="A57" s="11" t="s">
        <v>20</v>
      </c>
      <c r="B57">
        <v>3</v>
      </c>
    </row>
    <row r="58" spans="1:2" x14ac:dyDescent="0.2">
      <c r="A58" s="11" t="s">
        <v>5</v>
      </c>
      <c r="B58">
        <v>45</v>
      </c>
    </row>
    <row r="59" spans="1:2" x14ac:dyDescent="0.2">
      <c r="A59" s="11" t="s">
        <v>9</v>
      </c>
      <c r="B59">
        <v>48</v>
      </c>
    </row>
    <row r="60" spans="1:2" x14ac:dyDescent="0.2">
      <c r="A60" s="11" t="s">
        <v>26</v>
      </c>
      <c r="B60">
        <v>1</v>
      </c>
    </row>
    <row r="61" spans="1:2" x14ac:dyDescent="0.2">
      <c r="A61" s="11" t="s">
        <v>24</v>
      </c>
      <c r="B61">
        <v>1</v>
      </c>
    </row>
    <row r="62" spans="1:2" x14ac:dyDescent="0.2">
      <c r="A62" s="11" t="s">
        <v>11</v>
      </c>
      <c r="B62">
        <v>31</v>
      </c>
    </row>
    <row r="63" spans="1:2" x14ac:dyDescent="0.2">
      <c r="A63" s="11" t="s">
        <v>7</v>
      </c>
      <c r="B63">
        <v>21</v>
      </c>
    </row>
    <row r="64" spans="1:2" x14ac:dyDescent="0.2">
      <c r="A64" s="11" t="s">
        <v>4</v>
      </c>
      <c r="B64">
        <v>42</v>
      </c>
    </row>
    <row r="65" spans="1:2" x14ac:dyDescent="0.2">
      <c r="A65" s="5" t="s">
        <v>30</v>
      </c>
      <c r="B65">
        <v>96</v>
      </c>
    </row>
    <row r="66" spans="1:2" x14ac:dyDescent="0.2">
      <c r="A66" s="11" t="s">
        <v>16</v>
      </c>
      <c r="B66">
        <v>5</v>
      </c>
    </row>
    <row r="67" spans="1:2" x14ac:dyDescent="0.2">
      <c r="A67" s="11" t="s">
        <v>15</v>
      </c>
      <c r="B67">
        <v>1</v>
      </c>
    </row>
    <row r="68" spans="1:2" x14ac:dyDescent="0.2">
      <c r="A68" s="11" t="s">
        <v>11</v>
      </c>
      <c r="B68">
        <v>75</v>
      </c>
    </row>
    <row r="69" spans="1:2" x14ac:dyDescent="0.2">
      <c r="A69" s="11" t="s">
        <v>4</v>
      </c>
      <c r="B69">
        <v>15</v>
      </c>
    </row>
    <row r="70" spans="1:2" x14ac:dyDescent="0.2">
      <c r="A70" s="5" t="s">
        <v>43</v>
      </c>
      <c r="B70">
        <v>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B582-6DE0-BB4D-9D99-978F67672123}">
  <dimension ref="A3:B72"/>
  <sheetViews>
    <sheetView workbookViewId="0">
      <selection activeCell="F17" sqref="F17"/>
    </sheetView>
  </sheetViews>
  <sheetFormatPr baseColWidth="10" defaultRowHeight="15" x14ac:dyDescent="0.2"/>
  <cols>
    <col min="1" max="1" width="30.83203125" bestFit="1" customWidth="1"/>
    <col min="2" max="2" width="20.33203125" bestFit="1" customWidth="1"/>
  </cols>
  <sheetData>
    <row r="3" spans="1:2" x14ac:dyDescent="0.2">
      <c r="A3" s="4" t="s">
        <v>42</v>
      </c>
      <c r="B3" t="s">
        <v>44</v>
      </c>
    </row>
    <row r="4" spans="1:2" x14ac:dyDescent="0.2">
      <c r="A4" s="5" t="s">
        <v>16</v>
      </c>
      <c r="B4">
        <v>12</v>
      </c>
    </row>
    <row r="5" spans="1:2" x14ac:dyDescent="0.2">
      <c r="A5" s="11" t="s">
        <v>13</v>
      </c>
      <c r="B5">
        <v>1</v>
      </c>
    </row>
    <row r="6" spans="1:2" x14ac:dyDescent="0.2">
      <c r="A6" s="11" t="s">
        <v>19</v>
      </c>
      <c r="B6">
        <v>1</v>
      </c>
    </row>
    <row r="7" spans="1:2" x14ac:dyDescent="0.2">
      <c r="A7" s="11" t="s">
        <v>29</v>
      </c>
      <c r="B7">
        <v>5</v>
      </c>
    </row>
    <row r="8" spans="1:2" x14ac:dyDescent="0.2">
      <c r="A8" s="11" t="s">
        <v>30</v>
      </c>
      <c r="B8">
        <v>5</v>
      </c>
    </row>
    <row r="9" spans="1:2" x14ac:dyDescent="0.2">
      <c r="A9" s="5" t="s">
        <v>27</v>
      </c>
      <c r="B9">
        <v>6</v>
      </c>
    </row>
    <row r="10" spans="1:2" x14ac:dyDescent="0.2">
      <c r="A10" s="11" t="s">
        <v>22</v>
      </c>
      <c r="B10">
        <v>1</v>
      </c>
    </row>
    <row r="11" spans="1:2" x14ac:dyDescent="0.2">
      <c r="A11" s="11" t="s">
        <v>29</v>
      </c>
      <c r="B11">
        <v>5</v>
      </c>
    </row>
    <row r="12" spans="1:2" x14ac:dyDescent="0.2">
      <c r="A12" s="5" t="s">
        <v>20</v>
      </c>
      <c r="B12">
        <v>5</v>
      </c>
    </row>
    <row r="13" spans="1:2" x14ac:dyDescent="0.2">
      <c r="A13" s="11" t="s">
        <v>19</v>
      </c>
      <c r="B13">
        <v>2</v>
      </c>
    </row>
    <row r="14" spans="1:2" x14ac:dyDescent="0.2">
      <c r="A14" s="11" t="s">
        <v>29</v>
      </c>
      <c r="B14">
        <v>3</v>
      </c>
    </row>
    <row r="15" spans="1:2" x14ac:dyDescent="0.2">
      <c r="A15" s="5" t="s">
        <v>5</v>
      </c>
      <c r="B15">
        <v>59</v>
      </c>
    </row>
    <row r="16" spans="1:2" x14ac:dyDescent="0.2">
      <c r="A16" s="11" t="s">
        <v>3</v>
      </c>
      <c r="B16">
        <v>2</v>
      </c>
    </row>
    <row r="17" spans="1:2" x14ac:dyDescent="0.2">
      <c r="A17" s="11" t="s">
        <v>8</v>
      </c>
      <c r="B17">
        <v>7</v>
      </c>
    </row>
    <row r="18" spans="1:2" x14ac:dyDescent="0.2">
      <c r="A18" s="11" t="s">
        <v>13</v>
      </c>
      <c r="B18">
        <v>3</v>
      </c>
    </row>
    <row r="19" spans="1:2" x14ac:dyDescent="0.2">
      <c r="A19" s="11" t="s">
        <v>22</v>
      </c>
      <c r="B19">
        <v>2</v>
      </c>
    </row>
    <row r="20" spans="1:2" x14ac:dyDescent="0.2">
      <c r="A20" s="11" t="s">
        <v>29</v>
      </c>
      <c r="B20">
        <v>45</v>
      </c>
    </row>
    <row r="21" spans="1:2" x14ac:dyDescent="0.2">
      <c r="A21" s="5" t="s">
        <v>9</v>
      </c>
      <c r="B21">
        <v>102</v>
      </c>
    </row>
    <row r="22" spans="1:2" x14ac:dyDescent="0.2">
      <c r="A22" s="11" t="s">
        <v>8</v>
      </c>
      <c r="B22">
        <v>8</v>
      </c>
    </row>
    <row r="23" spans="1:2" x14ac:dyDescent="0.2">
      <c r="A23" s="11" t="s">
        <v>13</v>
      </c>
      <c r="B23">
        <v>1</v>
      </c>
    </row>
    <row r="24" spans="1:2" x14ac:dyDescent="0.2">
      <c r="A24" s="11" t="s">
        <v>19</v>
      </c>
      <c r="B24">
        <v>33</v>
      </c>
    </row>
    <row r="25" spans="1:2" x14ac:dyDescent="0.2">
      <c r="A25" s="11" t="s">
        <v>22</v>
      </c>
      <c r="B25">
        <v>12</v>
      </c>
    </row>
    <row r="26" spans="1:2" x14ac:dyDescent="0.2">
      <c r="A26" s="11" t="s">
        <v>29</v>
      </c>
      <c r="B26">
        <v>48</v>
      </c>
    </row>
    <row r="27" spans="1:2" x14ac:dyDescent="0.2">
      <c r="A27" s="5" t="s">
        <v>25</v>
      </c>
      <c r="B27">
        <v>4</v>
      </c>
    </row>
    <row r="28" spans="1:2" x14ac:dyDescent="0.2">
      <c r="A28" s="11" t="s">
        <v>22</v>
      </c>
      <c r="B28">
        <v>4</v>
      </c>
    </row>
    <row r="29" spans="1:2" x14ac:dyDescent="0.2">
      <c r="A29" s="5" t="s">
        <v>26</v>
      </c>
      <c r="B29">
        <v>2</v>
      </c>
    </row>
    <row r="30" spans="1:2" x14ac:dyDescent="0.2">
      <c r="A30" s="11" t="s">
        <v>22</v>
      </c>
      <c r="B30">
        <v>1</v>
      </c>
    </row>
    <row r="31" spans="1:2" x14ac:dyDescent="0.2">
      <c r="A31" s="11" t="s">
        <v>29</v>
      </c>
      <c r="B31">
        <v>1</v>
      </c>
    </row>
    <row r="32" spans="1:2" x14ac:dyDescent="0.2">
      <c r="A32" s="5" t="s">
        <v>23</v>
      </c>
      <c r="B32">
        <v>12</v>
      </c>
    </row>
    <row r="33" spans="1:2" x14ac:dyDescent="0.2">
      <c r="A33" s="11" t="s">
        <v>22</v>
      </c>
      <c r="B33">
        <v>12</v>
      </c>
    </row>
    <row r="34" spans="1:2" x14ac:dyDescent="0.2">
      <c r="A34" s="5" t="s">
        <v>14</v>
      </c>
      <c r="B34">
        <v>19</v>
      </c>
    </row>
    <row r="35" spans="1:2" x14ac:dyDescent="0.2">
      <c r="A35" s="11" t="s">
        <v>13</v>
      </c>
      <c r="B35">
        <v>1</v>
      </c>
    </row>
    <row r="36" spans="1:2" x14ac:dyDescent="0.2">
      <c r="A36" s="11" t="s">
        <v>22</v>
      </c>
      <c r="B36">
        <v>18</v>
      </c>
    </row>
    <row r="37" spans="1:2" x14ac:dyDescent="0.2">
      <c r="A37" s="5" t="s">
        <v>15</v>
      </c>
      <c r="B37">
        <v>33</v>
      </c>
    </row>
    <row r="38" spans="1:2" x14ac:dyDescent="0.2">
      <c r="A38" s="11" t="s">
        <v>13</v>
      </c>
      <c r="B38">
        <v>2</v>
      </c>
    </row>
    <row r="39" spans="1:2" x14ac:dyDescent="0.2">
      <c r="A39" s="11" t="s">
        <v>17</v>
      </c>
      <c r="B39">
        <v>3</v>
      </c>
    </row>
    <row r="40" spans="1:2" x14ac:dyDescent="0.2">
      <c r="A40" s="11" t="s">
        <v>22</v>
      </c>
      <c r="B40">
        <v>27</v>
      </c>
    </row>
    <row r="41" spans="1:2" x14ac:dyDescent="0.2">
      <c r="A41" s="11" t="s">
        <v>30</v>
      </c>
      <c r="B41">
        <v>1</v>
      </c>
    </row>
    <row r="42" spans="1:2" x14ac:dyDescent="0.2">
      <c r="A42" s="5" t="s">
        <v>24</v>
      </c>
      <c r="B42">
        <v>12</v>
      </c>
    </row>
    <row r="43" spans="1:2" x14ac:dyDescent="0.2">
      <c r="A43" s="11" t="s">
        <v>22</v>
      </c>
      <c r="B43">
        <v>11</v>
      </c>
    </row>
    <row r="44" spans="1:2" x14ac:dyDescent="0.2">
      <c r="A44" s="11" t="s">
        <v>29</v>
      </c>
      <c r="B44">
        <v>1</v>
      </c>
    </row>
    <row r="45" spans="1:2" x14ac:dyDescent="0.2">
      <c r="A45" s="5" t="s">
        <v>11</v>
      </c>
      <c r="B45">
        <v>139</v>
      </c>
    </row>
    <row r="46" spans="1:2" x14ac:dyDescent="0.2">
      <c r="A46" s="11" t="s">
        <v>10</v>
      </c>
      <c r="B46">
        <v>1</v>
      </c>
    </row>
    <row r="47" spans="1:2" x14ac:dyDescent="0.2">
      <c r="A47" s="11" t="s">
        <v>12</v>
      </c>
      <c r="B47">
        <v>1</v>
      </c>
    </row>
    <row r="48" spans="1:2" x14ac:dyDescent="0.2">
      <c r="A48" s="11" t="s">
        <v>13</v>
      </c>
      <c r="B48">
        <v>10</v>
      </c>
    </row>
    <row r="49" spans="1:2" x14ac:dyDescent="0.2">
      <c r="A49" s="11" t="s">
        <v>17</v>
      </c>
      <c r="B49">
        <v>2</v>
      </c>
    </row>
    <row r="50" spans="1:2" x14ac:dyDescent="0.2">
      <c r="A50" s="11" t="s">
        <v>19</v>
      </c>
      <c r="B50">
        <v>15</v>
      </c>
    </row>
    <row r="51" spans="1:2" x14ac:dyDescent="0.2">
      <c r="A51" s="11" t="s">
        <v>21</v>
      </c>
      <c r="B51">
        <v>3</v>
      </c>
    </row>
    <row r="52" spans="1:2" x14ac:dyDescent="0.2">
      <c r="A52" s="11" t="s">
        <v>22</v>
      </c>
      <c r="B52">
        <v>1</v>
      </c>
    </row>
    <row r="53" spans="1:2" x14ac:dyDescent="0.2">
      <c r="A53" s="11" t="s">
        <v>29</v>
      </c>
      <c r="B53">
        <v>31</v>
      </c>
    </row>
    <row r="54" spans="1:2" x14ac:dyDescent="0.2">
      <c r="A54" s="11" t="s">
        <v>30</v>
      </c>
      <c r="B54">
        <v>75</v>
      </c>
    </row>
    <row r="55" spans="1:2" x14ac:dyDescent="0.2">
      <c r="A55" s="5" t="s">
        <v>7</v>
      </c>
      <c r="B55">
        <v>52</v>
      </c>
    </row>
    <row r="56" spans="1:2" x14ac:dyDescent="0.2">
      <c r="A56" s="11" t="s">
        <v>6</v>
      </c>
      <c r="B56">
        <v>1</v>
      </c>
    </row>
    <row r="57" spans="1:2" x14ac:dyDescent="0.2">
      <c r="A57" s="11" t="s">
        <v>8</v>
      </c>
      <c r="B57">
        <v>2</v>
      </c>
    </row>
    <row r="58" spans="1:2" x14ac:dyDescent="0.2">
      <c r="A58" s="11" t="s">
        <v>13</v>
      </c>
      <c r="B58">
        <v>3</v>
      </c>
    </row>
    <row r="59" spans="1:2" x14ac:dyDescent="0.2">
      <c r="A59" s="11" t="s">
        <v>18</v>
      </c>
      <c r="B59">
        <v>1</v>
      </c>
    </row>
    <row r="60" spans="1:2" x14ac:dyDescent="0.2">
      <c r="A60" s="11" t="s">
        <v>19</v>
      </c>
      <c r="B60">
        <v>18</v>
      </c>
    </row>
    <row r="61" spans="1:2" x14ac:dyDescent="0.2">
      <c r="A61" s="11" t="s">
        <v>22</v>
      </c>
      <c r="B61">
        <v>6</v>
      </c>
    </row>
    <row r="62" spans="1:2" x14ac:dyDescent="0.2">
      <c r="A62" s="11" t="s">
        <v>29</v>
      </c>
      <c r="B62">
        <v>21</v>
      </c>
    </row>
    <row r="63" spans="1:2" x14ac:dyDescent="0.2">
      <c r="A63" s="5" t="s">
        <v>28</v>
      </c>
      <c r="B63">
        <v>1</v>
      </c>
    </row>
    <row r="64" spans="1:2" x14ac:dyDescent="0.2">
      <c r="A64" s="11" t="s">
        <v>22</v>
      </c>
      <c r="B64">
        <v>1</v>
      </c>
    </row>
    <row r="65" spans="1:2" x14ac:dyDescent="0.2">
      <c r="A65" s="5" t="s">
        <v>4</v>
      </c>
      <c r="B65">
        <v>73</v>
      </c>
    </row>
    <row r="66" spans="1:2" x14ac:dyDescent="0.2">
      <c r="A66" s="11" t="s">
        <v>3</v>
      </c>
      <c r="B66">
        <v>1</v>
      </c>
    </row>
    <row r="67" spans="1:2" x14ac:dyDescent="0.2">
      <c r="A67" s="11" t="s">
        <v>13</v>
      </c>
      <c r="B67">
        <v>8</v>
      </c>
    </row>
    <row r="68" spans="1:2" x14ac:dyDescent="0.2">
      <c r="A68" s="11" t="s">
        <v>19</v>
      </c>
      <c r="B68">
        <v>3</v>
      </c>
    </row>
    <row r="69" spans="1:2" x14ac:dyDescent="0.2">
      <c r="A69" s="11" t="s">
        <v>22</v>
      </c>
      <c r="B69">
        <v>4</v>
      </c>
    </row>
    <row r="70" spans="1:2" x14ac:dyDescent="0.2">
      <c r="A70" s="11" t="s">
        <v>29</v>
      </c>
      <c r="B70">
        <v>42</v>
      </c>
    </row>
    <row r="71" spans="1:2" x14ac:dyDescent="0.2">
      <c r="A71" s="11" t="s">
        <v>30</v>
      </c>
      <c r="B71">
        <v>15</v>
      </c>
    </row>
    <row r="72" spans="1:2" x14ac:dyDescent="0.2">
      <c r="A72" s="5" t="s">
        <v>43</v>
      </c>
      <c r="B72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pivot1</vt:lpstr>
      <vt:lpstr>pivot2</vt:lpstr>
      <vt:lpstr>pivot3</vt:lpstr>
      <vt:lpstr>pivot4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2023-02-04T04:34:08Z</dcterms:created>
  <dcterms:modified xsi:type="dcterms:W3CDTF">2023-02-14T23:40:28Z</dcterms:modified>
  <cp:category/>
  <cp:contentStatus/>
</cp:coreProperties>
</file>